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8FE96237-95E0-4F57-ADDB-8125B7F59D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16" i="4"/>
  <c r="E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<sst xmlns="http://schemas.openxmlformats.org/spreadsheetml/2006/main" count="99" uniqueCount="51">
  <si>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</si>
  <si>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</si>
  <si>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</si>
  <si>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</si>
  <si>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</si>
  <si>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</si>
  <si>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</si>
  <si>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</si>
  <si>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</si>
  <si>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</si>
  <si>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</si>
  <si>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</si>
  <si>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</si>
  <si>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</si>
  <si>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</si>
  <si>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</si>
  <si>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</si>
  <si>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</si>
  <si>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</si>
  <si>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</si>
  <si>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</si>
  <si>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</si>
  <si>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</si>
  <si>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</si>
  <si>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</si>
  <si>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</si>
  <si>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</si>
  <si>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</si>
  <si>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</si>
  <si>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</si>
  <si>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</si>
  <si>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</si>
  <si>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</si>
  <si>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</si>
  <si>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</si>
  <si>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</si>
  <si>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</si>
  <si>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</si>
  <si>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</si>
  <si>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</si>
  <si>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</si>
  <si>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</si>
  <si>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</si>
  <si>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</si>
  <si>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</si>
  <si>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</si>
  <si>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</si>
  <si>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</si>
  <si>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</si>
  <si>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</si>
  <si>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POLITECNICA DE JUVENTINO ROSAS
Estado Analítico de Ingresos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</si>
</sst>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abSelected="1" zoomScaleNormal="100" workbookViewId="0">
      <selection activeCell="J44" sqref="J44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3028210</v>
      </c>
      <c r="D11" s="22">
        <v>13361535.300000001</v>
      </c>
      <c r="E11" s="22">
        <f t="shared" si="2"/>
        <v>16389745.300000001</v>
      </c>
      <c r="F11" s="22">
        <v>1426367.14</v>
      </c>
      <c r="G11" s="22">
        <v>1426367.14</v>
      </c>
      <c r="H11" s="22">
        <f t="shared" si="3"/>
        <v>-1601842.86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0</v>
      </c>
      <c r="D12" s="22">
        <v>15202864.279999999</v>
      </c>
      <c r="E12" s="22">
        <f t="shared" si="2"/>
        <v>15202864.279999999</v>
      </c>
      <c r="F12" s="22">
        <v>2269673.2799999998</v>
      </c>
      <c r="G12" s="22">
        <v>2269673.2799999998</v>
      </c>
      <c r="H12" s="22">
        <f t="shared" si="3"/>
        <v>2269673.2799999998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37533763.259999998</v>
      </c>
      <c r="D13" s="22">
        <v>120556.14</v>
      </c>
      <c r="E13" s="22">
        <f t="shared" si="2"/>
        <v>37654319.399999999</v>
      </c>
      <c r="F13" s="22">
        <v>14646799.1</v>
      </c>
      <c r="G13" s="22">
        <v>14646799.1</v>
      </c>
      <c r="H13" s="22">
        <f t="shared" si="3"/>
        <v>-22886964.159999996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40561973.259999998</v>
      </c>
      <c r="D16" s="23">
        <f t="shared" ref="D16:H16" si="6">SUM(D5:D14)</f>
        <v>28684955.719999999</v>
      </c>
      <c r="E16" s="23">
        <f t="shared" si="6"/>
        <v>69246928.979999989</v>
      </c>
      <c r="F16" s="23">
        <f t="shared" si="6"/>
        <v>18342839.52</v>
      </c>
      <c r="G16" s="11">
        <f t="shared" si="6"/>
        <v>18342839.52</v>
      </c>
      <c r="H16" s="12">
        <f t="shared" si="6"/>
        <v>-22219133.739999998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40561973.259999998</v>
      </c>
      <c r="D31" s="26">
        <f t="shared" si="14"/>
        <v>13482091.440000001</v>
      </c>
      <c r="E31" s="26">
        <f t="shared" si="14"/>
        <v>54044064.700000003</v>
      </c>
      <c r="F31" s="26">
        <f t="shared" si="14"/>
        <v>16073166.24</v>
      </c>
      <c r="G31" s="26">
        <f t="shared" si="14"/>
        <v>16073166.24</v>
      </c>
      <c r="H31" s="26">
        <f t="shared" si="14"/>
        <v>-24488807.019999996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3028210</v>
      </c>
      <c r="D34" s="25">
        <v>13361535.300000001</v>
      </c>
      <c r="E34" s="25">
        <f>C34+D34</f>
        <v>16389745.300000001</v>
      </c>
      <c r="F34" s="25">
        <v>1426367.14</v>
      </c>
      <c r="G34" s="25">
        <v>1426367.14</v>
      </c>
      <c r="H34" s="25">
        <f t="shared" si="15"/>
        <v>-1601842.86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37533763.259999998</v>
      </c>
      <c r="D35" s="25">
        <v>120556.14</v>
      </c>
      <c r="E35" s="25">
        <f>C35+D35</f>
        <v>37654319.399999999</v>
      </c>
      <c r="F35" s="25">
        <v>14646799.1</v>
      </c>
      <c r="G35" s="25">
        <v>14646799.1</v>
      </c>
      <c r="H35" s="25">
        <f t="shared" ref="H35" si="16">G35-C35</f>
        <v>-22886964.159999996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40561973.259999998</v>
      </c>
      <c r="D39" s="23">
        <f t="shared" ref="D39:H39" si="18">SUM(D37+D31+D21)</f>
        <v>13482091.440000001</v>
      </c>
      <c r="E39" s="23">
        <f t="shared" si="18"/>
        <v>54044064.700000003</v>
      </c>
      <c r="F39" s="23">
        <f t="shared" si="18"/>
        <v>16073166.24</v>
      </c>
      <c r="G39" s="23">
        <f t="shared" si="18"/>
        <v>16073166.24</v>
      </c>
      <c r="H39" s="12">
        <f t="shared" si="18"/>
        <v>-24488807.019999996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7" spans="1:9" hidden="1" x14ac:dyDescent="0.2"/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39370078740157483" right="0.39370078740157483" top="0.39370078740157483" bottom="0.39370078740157483" header="0.31496062992125984" footer="0.31496062992125984"/>
  <pageSetup paperSize="9" scale="74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2020-04-15T17:58:37Z</cp:lastPrinted>
  <dcterms:created xsi:type="dcterms:W3CDTF">2012-12-11T20:48:19Z</dcterms:created>
  <dcterms:modified xsi:type="dcterms:W3CDTF">2020-04-30T20:28:35Z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